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erviseamet/Akadeemia tn 2/"/>
    </mc:Choice>
  </mc:AlternateContent>
  <xr:revisionPtr revIDLastSave="9" documentId="14_{27891A10-98E1-4398-BA46-1D1F6A4276EA}" xr6:coauthVersionLast="47" xr6:coauthVersionMax="47" xr10:uidLastSave="{54F0CAEB-2ABD-4A55-8515-6F4FF7771C14}"/>
  <bookViews>
    <workbookView xWindow="22932" yWindow="-108" windowWidth="30936" windowHeight="16896" xr2:uid="{7D6DDBEB-47B7-4770-B4F5-EF110F0A2DCB}"/>
  </bookViews>
  <sheets>
    <sheet name="Annuiteetgraafik_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D8" i="1"/>
  <c r="D9" i="1" s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/>
  <c r="F18" i="1" l="1"/>
  <c r="A19" i="1"/>
  <c r="A20" i="1" s="1"/>
  <c r="C19" i="1"/>
  <c r="E19" i="1"/>
  <c r="F19" i="1" s="1"/>
  <c r="B21" i="1"/>
  <c r="D20" i="1"/>
  <c r="E20" i="1"/>
  <c r="G19" i="1" l="1"/>
  <c r="C20" i="1" s="1"/>
  <c r="G20" i="1" s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B75" i="1" s="1"/>
  <c r="A73" i="1"/>
  <c r="E73" i="1"/>
  <c r="D73" i="1"/>
  <c r="E75" i="1" l="1"/>
  <c r="F75" i="1" s="1"/>
  <c r="D75" i="1"/>
  <c r="B76" i="1"/>
  <c r="F73" i="1"/>
  <c r="G73" i="1"/>
  <c r="C74" i="1" s="1"/>
  <c r="D74" i="1"/>
  <c r="A74" i="1"/>
  <c r="A75" i="1" s="1"/>
  <c r="E74" i="1"/>
  <c r="A76" i="1" l="1"/>
  <c r="B77" i="1"/>
  <c r="D76" i="1"/>
  <c r="E76" i="1"/>
  <c r="G74" i="1"/>
  <c r="C75" i="1" s="1"/>
  <c r="G75" i="1" s="1"/>
  <c r="C76" i="1" s="1"/>
  <c r="G76" i="1" s="1"/>
  <c r="F74" i="1"/>
  <c r="F76" i="1" l="1"/>
  <c r="C77" i="1"/>
  <c r="D77" i="1"/>
  <c r="E77" i="1"/>
  <c r="A77" i="1"/>
  <c r="G77" i="1"/>
  <c r="B78" i="1"/>
  <c r="F77" i="1"/>
  <c r="B79" i="1" l="1"/>
  <c r="E78" i="1"/>
  <c r="A78" i="1"/>
  <c r="C78" i="1"/>
  <c r="D78" i="1"/>
  <c r="F78" i="1" l="1"/>
  <c r="G78" i="1"/>
  <c r="E79" i="1"/>
  <c r="B80" i="1"/>
  <c r="C79" i="1"/>
  <c r="G79" i="1" s="1"/>
  <c r="A79" i="1"/>
  <c r="D79" i="1"/>
  <c r="F79" i="1" s="1"/>
  <c r="B81" i="1" l="1"/>
  <c r="D80" i="1"/>
  <c r="F80" i="1" s="1"/>
  <c r="C80" i="1"/>
  <c r="E80" i="1"/>
  <c r="G80" i="1" s="1"/>
  <c r="A80" i="1"/>
  <c r="A81" i="1" l="1"/>
  <c r="D81" i="1"/>
  <c r="B82" i="1"/>
  <c r="E81" i="1"/>
  <c r="F81" i="1" s="1"/>
  <c r="C81" i="1"/>
  <c r="G81" i="1" l="1"/>
  <c r="C82" i="1" s="1"/>
  <c r="G82" i="1" s="1"/>
  <c r="A82" i="1"/>
  <c r="B83" i="1"/>
  <c r="E82" i="1"/>
  <c r="D82" i="1"/>
  <c r="F82" i="1" s="1"/>
  <c r="B84" i="1" l="1"/>
  <c r="D83" i="1"/>
  <c r="F83" i="1" s="1"/>
  <c r="E83" i="1"/>
  <c r="A83" i="1"/>
  <c r="C83" i="1"/>
  <c r="G83" i="1" l="1"/>
  <c r="C84" i="1"/>
  <c r="E84" i="1"/>
  <c r="D84" i="1"/>
  <c r="F84" i="1" s="1"/>
  <c r="A84" i="1"/>
  <c r="B85" i="1"/>
  <c r="G84" i="1" l="1"/>
  <c r="C85" i="1" s="1"/>
  <c r="G85" i="1" s="1"/>
  <c r="A85" i="1"/>
  <c r="D85" i="1"/>
  <c r="F85" i="1" s="1"/>
  <c r="E85" i="1"/>
  <c r="B86" i="1"/>
  <c r="D86" i="1" l="1"/>
  <c r="A86" i="1"/>
  <c r="B87" i="1"/>
  <c r="C86" i="1"/>
  <c r="G86" i="1" s="1"/>
  <c r="E86" i="1"/>
  <c r="F86" i="1" s="1"/>
  <c r="B88" i="1" l="1"/>
  <c r="A87" i="1"/>
  <c r="E87" i="1"/>
  <c r="D87" i="1"/>
  <c r="F87" i="1" s="1"/>
  <c r="C87" i="1"/>
  <c r="G87" i="1" s="1"/>
  <c r="A88" i="1" l="1"/>
  <c r="C88" i="1"/>
  <c r="D88" i="1"/>
  <c r="E88" i="1"/>
  <c r="B89" i="1"/>
  <c r="F88" i="1" l="1"/>
  <c r="G88" i="1"/>
  <c r="B90" i="1"/>
  <c r="D89" i="1"/>
  <c r="F89" i="1" s="1"/>
  <c r="E89" i="1"/>
  <c r="C89" i="1"/>
  <c r="A89" i="1"/>
  <c r="G89" i="1" l="1"/>
  <c r="B91" i="1"/>
  <c r="E90" i="1"/>
  <c r="D90" i="1"/>
  <c r="F90" i="1" s="1"/>
  <c r="A90" i="1"/>
  <c r="C90" i="1"/>
  <c r="G90" i="1"/>
  <c r="A91" i="1" l="1"/>
  <c r="E91" i="1"/>
  <c r="B92" i="1"/>
  <c r="C91" i="1"/>
  <c r="G91" i="1" s="1"/>
  <c r="D91" i="1"/>
  <c r="F91" i="1" s="1"/>
  <c r="D92" i="1" l="1"/>
  <c r="C92" i="1"/>
  <c r="A92" i="1"/>
  <c r="B93" i="1"/>
  <c r="E92" i="1"/>
  <c r="F92" i="1" s="1"/>
  <c r="G92" i="1" l="1"/>
  <c r="C93" i="1" s="1"/>
  <c r="A93" i="1"/>
  <c r="E93" i="1"/>
  <c r="D93" i="1"/>
  <c r="F93" i="1" s="1"/>
  <c r="B94" i="1"/>
  <c r="G93" i="1" l="1"/>
  <c r="D94" i="1"/>
  <c r="F94" i="1" s="1"/>
  <c r="A94" i="1"/>
  <c r="E94" i="1"/>
  <c r="B95" i="1"/>
  <c r="C94" i="1"/>
  <c r="G94" i="1" s="1"/>
  <c r="E95" i="1" l="1"/>
  <c r="A95" i="1"/>
  <c r="D95" i="1"/>
  <c r="F95" i="1" s="1"/>
  <c r="B96" i="1"/>
  <c r="C95" i="1"/>
  <c r="G95" i="1" s="1"/>
  <c r="B97" i="1" l="1"/>
  <c r="C96" i="1"/>
  <c r="D96" i="1"/>
  <c r="A96" i="1"/>
  <c r="E96" i="1"/>
  <c r="G96" i="1" s="1"/>
  <c r="F96" i="1" l="1"/>
  <c r="A97" i="1"/>
  <c r="C97" i="1"/>
  <c r="E97" i="1"/>
  <c r="D97" i="1"/>
  <c r="F97" i="1" s="1"/>
  <c r="B98" i="1"/>
  <c r="G97" i="1" l="1"/>
  <c r="A98" i="1"/>
  <c r="D98" i="1"/>
  <c r="E98" i="1"/>
  <c r="G98" i="1" s="1"/>
  <c r="B99" i="1"/>
  <c r="C98" i="1"/>
  <c r="F98" i="1" l="1"/>
  <c r="B100" i="1"/>
  <c r="C99" i="1"/>
  <c r="G99" i="1" s="1"/>
  <c r="D99" i="1"/>
  <c r="F99" i="1" s="1"/>
  <c r="E99" i="1"/>
  <c r="A99" i="1"/>
  <c r="C100" i="1" l="1"/>
  <c r="B101" i="1"/>
  <c r="D100" i="1"/>
  <c r="A100" i="1"/>
  <c r="E100" i="1"/>
  <c r="G100" i="1" s="1"/>
  <c r="F100" i="1" l="1"/>
  <c r="E101" i="1"/>
  <c r="A101" i="1"/>
  <c r="D101" i="1"/>
  <c r="F101" i="1" s="1"/>
  <c r="B102" i="1"/>
  <c r="C101" i="1"/>
  <c r="G101" i="1" s="1"/>
  <c r="D102" i="1" l="1"/>
  <c r="A102" i="1"/>
  <c r="C102" i="1"/>
  <c r="E102" i="1"/>
  <c r="F102" i="1" s="1"/>
  <c r="B103" i="1"/>
  <c r="G102" i="1" l="1"/>
  <c r="B104" i="1"/>
  <c r="A103" i="1"/>
  <c r="C103" i="1"/>
  <c r="D103" i="1"/>
  <c r="F103" i="1" s="1"/>
  <c r="E103" i="1"/>
  <c r="G103" i="1" l="1"/>
  <c r="A104" i="1"/>
  <c r="B105" i="1"/>
  <c r="E104" i="1"/>
  <c r="D104" i="1"/>
  <c r="C104" i="1"/>
  <c r="G104" i="1" l="1"/>
  <c r="F104" i="1"/>
  <c r="B106" i="1"/>
  <c r="D105" i="1"/>
  <c r="E105" i="1"/>
  <c r="F105" i="1" s="1"/>
  <c r="C105" i="1"/>
  <c r="A105" i="1"/>
  <c r="G105" i="1" l="1"/>
  <c r="B107" i="1"/>
  <c r="C106" i="1"/>
  <c r="D106" i="1"/>
  <c r="A106" i="1"/>
  <c r="E106" i="1"/>
  <c r="G106" i="1" s="1"/>
  <c r="F106" i="1" l="1"/>
  <c r="A107" i="1"/>
  <c r="B108" i="1"/>
  <c r="C107" i="1"/>
  <c r="E107" i="1"/>
  <c r="G107" i="1" s="1"/>
  <c r="D107" i="1"/>
  <c r="F107" i="1" s="1"/>
  <c r="D108" i="1" l="1"/>
  <c r="E108" i="1"/>
  <c r="F108" i="1"/>
  <c r="C108" i="1"/>
  <c r="G108" i="1" s="1"/>
  <c r="A108" i="1"/>
  <c r="B109" i="1"/>
  <c r="C109" i="1" l="1"/>
  <c r="A109" i="1"/>
  <c r="E109" i="1"/>
  <c r="B110" i="1"/>
  <c r="D109" i="1"/>
  <c r="G109" i="1"/>
  <c r="C110" i="1" l="1"/>
  <c r="F109" i="1"/>
  <c r="B111" i="1"/>
  <c r="E110" i="1"/>
  <c r="G110" i="1" s="1"/>
  <c r="D110" i="1"/>
  <c r="F110" i="1" s="1"/>
  <c r="A110" i="1"/>
  <c r="E111" i="1" l="1"/>
  <c r="A111" i="1"/>
  <c r="C111" i="1"/>
  <c r="D111" i="1"/>
  <c r="F111" i="1" s="1"/>
  <c r="G111" i="1"/>
  <c r="B112" i="1"/>
  <c r="B113" i="1" l="1"/>
  <c r="E112" i="1"/>
  <c r="C112" i="1"/>
  <c r="G112" i="1" s="1"/>
  <c r="D112" i="1"/>
  <c r="F112" i="1" s="1"/>
  <c r="A112" i="1"/>
  <c r="A113" i="1" l="1"/>
  <c r="C113" i="1"/>
  <c r="E113" i="1"/>
  <c r="B114" i="1"/>
  <c r="D113" i="1"/>
  <c r="F113" i="1" s="1"/>
  <c r="G113" i="1" l="1"/>
  <c r="A114" i="1"/>
  <c r="E114" i="1"/>
  <c r="C114" i="1"/>
  <c r="G114" i="1" s="1"/>
  <c r="B115" i="1"/>
  <c r="D114" i="1"/>
  <c r="F114" i="1" s="1"/>
  <c r="B116" i="1" l="1"/>
  <c r="C115" i="1"/>
  <c r="D115" i="1"/>
  <c r="A115" i="1"/>
  <c r="E115" i="1"/>
  <c r="G115" i="1" s="1"/>
  <c r="F115" i="1" l="1"/>
  <c r="C116" i="1"/>
  <c r="D116" i="1"/>
  <c r="A116" i="1"/>
  <c r="B117" i="1"/>
  <c r="E116" i="1"/>
  <c r="G116" i="1" s="1"/>
  <c r="F116" i="1" l="1"/>
  <c r="E117" i="1"/>
  <c r="A117" i="1"/>
  <c r="D117" i="1"/>
  <c r="F117" i="1" s="1"/>
  <c r="B118" i="1"/>
  <c r="C117" i="1"/>
  <c r="G117" i="1" s="1"/>
  <c r="D118" i="1" l="1"/>
  <c r="A118" i="1"/>
  <c r="C118" i="1"/>
  <c r="G118" i="1" s="1"/>
  <c r="B119" i="1"/>
  <c r="E118" i="1"/>
  <c r="F118" i="1" s="1"/>
  <c r="B120" i="1" l="1"/>
  <c r="D119" i="1"/>
  <c r="E119" i="1"/>
  <c r="A119" i="1"/>
  <c r="C119" i="1"/>
  <c r="G119" i="1" s="1"/>
  <c r="F119" i="1" l="1"/>
  <c r="A120" i="1"/>
  <c r="D120" i="1"/>
  <c r="E120" i="1"/>
  <c r="C120" i="1"/>
  <c r="B121" i="1"/>
  <c r="F120" i="1" l="1"/>
  <c r="G120" i="1"/>
  <c r="B122" i="1"/>
  <c r="A121" i="1"/>
  <c r="D121" i="1"/>
  <c r="F121" i="1" s="1"/>
  <c r="E121" i="1"/>
  <c r="C121" i="1"/>
  <c r="G121" i="1" l="1"/>
  <c r="B123" i="1"/>
  <c r="C122" i="1"/>
  <c r="D122" i="1"/>
  <c r="A122" i="1"/>
  <c r="E122" i="1"/>
  <c r="G122" i="1" s="1"/>
  <c r="F122" i="1" l="1"/>
  <c r="A123" i="1"/>
  <c r="C123" i="1"/>
  <c r="D123" i="1"/>
  <c r="F123" i="1" s="1"/>
  <c r="B124" i="1"/>
  <c r="E123" i="1"/>
  <c r="G123" i="1" s="1"/>
  <c r="D124" i="1" l="1"/>
  <c r="E124" i="1"/>
  <c r="F124" i="1" s="1"/>
  <c r="A124" i="1"/>
  <c r="C124" i="1"/>
  <c r="G124" i="1" s="1"/>
  <c r="B125" i="1"/>
  <c r="C125" i="1" l="1"/>
  <c r="A125" i="1"/>
  <c r="B126" i="1"/>
  <c r="D125" i="1"/>
  <c r="F125" i="1" s="1"/>
  <c r="E125" i="1"/>
  <c r="G125" i="1" s="1"/>
  <c r="B127" i="1" l="1"/>
  <c r="E126" i="1"/>
  <c r="A126" i="1"/>
  <c r="D126" i="1"/>
  <c r="F126" i="1" s="1"/>
  <c r="C126" i="1"/>
  <c r="G126" i="1" s="1"/>
  <c r="E127" i="1" l="1"/>
  <c r="D127" i="1"/>
  <c r="F127" i="1" s="1"/>
  <c r="C127" i="1"/>
  <c r="G127" i="1" s="1"/>
  <c r="A127" i="1"/>
  <c r="B128" i="1"/>
  <c r="B129" i="1" l="1"/>
  <c r="A128" i="1"/>
  <c r="D128" i="1"/>
  <c r="E128" i="1"/>
  <c r="C128" i="1"/>
  <c r="G128" i="1" l="1"/>
  <c r="F128" i="1"/>
  <c r="A129" i="1"/>
  <c r="C129" i="1"/>
  <c r="G129" i="1" s="1"/>
  <c r="E129" i="1"/>
  <c r="B130" i="1"/>
  <c r="D129" i="1"/>
  <c r="F129" i="1" s="1"/>
  <c r="A130" i="1" l="1"/>
  <c r="D130" i="1"/>
  <c r="B131" i="1"/>
  <c r="C130" i="1"/>
  <c r="E130" i="1"/>
  <c r="G130" i="1" l="1"/>
  <c r="F130" i="1"/>
  <c r="B132" i="1"/>
  <c r="C131" i="1"/>
  <c r="E131" i="1"/>
  <c r="G131" i="1" s="1"/>
  <c r="A131" i="1"/>
  <c r="D131" i="1"/>
  <c r="F131" i="1" s="1"/>
  <c r="A132" i="1" l="1"/>
  <c r="C132" i="1"/>
  <c r="E132" i="1"/>
  <c r="G132" i="1" s="1"/>
  <c r="B133" i="1"/>
  <c r="D132" i="1"/>
  <c r="F132" i="1" s="1"/>
  <c r="C133" i="1" l="1"/>
  <c r="A133" i="1"/>
  <c r="B134" i="1"/>
  <c r="D133" i="1"/>
  <c r="F133" i="1" s="1"/>
  <c r="E133" i="1"/>
  <c r="G133" i="1" l="1"/>
  <c r="B135" i="1"/>
  <c r="D134" i="1"/>
  <c r="A134" i="1"/>
  <c r="E134" i="1"/>
  <c r="F134" i="1" s="1"/>
  <c r="C134" i="1"/>
  <c r="G134" i="1" l="1"/>
  <c r="A135" i="1"/>
  <c r="C135" i="1"/>
  <c r="D135" i="1"/>
  <c r="E135" i="1"/>
  <c r="F135" i="1"/>
  <c r="G135" i="1"/>
  <c r="B136" i="1"/>
  <c r="F136" i="1" l="1"/>
  <c r="A136" i="1"/>
  <c r="E136" i="1"/>
  <c r="C136" i="1"/>
  <c r="D136" i="1"/>
  <c r="B137" i="1"/>
  <c r="G136" i="1"/>
  <c r="F137" i="1" l="1"/>
  <c r="A137" i="1"/>
  <c r="B138" i="1"/>
  <c r="D137" i="1"/>
  <c r="E137" i="1"/>
  <c r="G137" i="1"/>
  <c r="C137" i="1"/>
  <c r="C138" i="1" l="1"/>
  <c r="D138" i="1"/>
  <c r="E138" i="1"/>
  <c r="A138" i="1"/>
  <c r="F138" i="1"/>
  <c r="G138" i="1"/>
  <c r="B139" i="1"/>
  <c r="A139" i="1" l="1"/>
  <c r="B140" i="1"/>
  <c r="D139" i="1"/>
  <c r="C139" i="1"/>
  <c r="F139" i="1"/>
  <c r="G139" i="1"/>
  <c r="E139" i="1"/>
  <c r="D140" i="1" l="1"/>
  <c r="E140" i="1"/>
  <c r="F140" i="1"/>
  <c r="G140" i="1"/>
  <c r="B141" i="1"/>
  <c r="C140" i="1"/>
  <c r="A140" i="1"/>
  <c r="C141" i="1" l="1"/>
  <c r="D141" i="1"/>
  <c r="F141" i="1"/>
  <c r="B142" i="1"/>
  <c r="A141" i="1"/>
  <c r="G141" i="1"/>
  <c r="E141" i="1"/>
  <c r="G142" i="1" l="1"/>
  <c r="D142" i="1"/>
  <c r="C142" i="1"/>
  <c r="F142" i="1"/>
  <c r="A142" i="1"/>
  <c r="E142" i="1"/>
  <c r="B143" i="1"/>
  <c r="F143" i="1" l="1"/>
  <c r="C143" i="1"/>
  <c r="A143" i="1"/>
  <c r="G143" i="1"/>
  <c r="E143" i="1"/>
  <c r="D143" i="1"/>
</calcChain>
</file>

<file path=xl/sharedStrings.xml><?xml version="1.0" encoding="utf-8"?>
<sst xmlns="http://schemas.openxmlformats.org/spreadsheetml/2006/main" count="19" uniqueCount="18">
  <si>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</si>
  <si>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</si>
  <si>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</si>
  <si>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</si>
  <si>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</si>
  <si>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</si>
  <si>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</si>
  <si>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</si>
  <si>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</si>
  <si>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</si>
  <si>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</si>
  <si>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</si>
  <si>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</si>
  <si>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</si>
  <si>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tulumäär 2024 I pa</t>
  </si>
  <si>
    <t>Lisa nr 2</t>
  </si>
  <si>
    <t>Üürilepingu nr KPJ-4/2020-308 lisale nr 6.2</t>
  </si>
  <si>
    <t>Kapitalikomponendi annuiteetmaksegraafik - Akadeemia tn 2, Pärnu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</si>
</sst>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43">
    <xf numFmtId="0" fontId="0" fillId="0" borderId="0" xfId="0"/>
    <xf numFmtId="0" fontId="3" fillId="2" borderId="0" xfId="2" applyFill="1"/>
    <xf numFmtId="0" fontId="0" fillId="2" borderId="0" xfId="0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8" fillId="3" borderId="9" xfId="2" applyFont="1" applyFill="1" applyBorder="1" applyAlignment="1">
      <alignment horizontal="right"/>
    </xf>
    <xf numFmtId="165" fontId="9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/>
    <xf numFmtId="2" fontId="3" fillId="2" borderId="0" xfId="2" applyNumberFormat="1" applyFill="1"/>
    <xf numFmtId="2" fontId="7" fillId="2" borderId="0" xfId="2" applyNumberFormat="1" applyFont="1" applyFill="1"/>
    <xf numFmtId="2" fontId="8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0" fillId="2" borderId="0" xfId="2" applyFont="1" applyFill="1" applyAlignment="1">
      <alignment horizontal="right"/>
    </xf>
    <xf numFmtId="0" fontId="11" fillId="0" borderId="0" xfId="2" applyFont="1" applyAlignment="1">
      <alignment horizontal="right"/>
    </xf>
  </cellXfs>
  <cellStyles count="4">
    <cellStyle name="Normaallaad 4" xfId="2" xr:uid="{C518EF32-F477-4C7A-A1F1-D1D69E16654D}"/>
    <cellStyle name="Normaallaad 5" xfId="3" xr:uid="{D31744A0-47DA-4E5B-BA04-7BBAD1DFDCE8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J23" sqref="J23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41" t="s">
        <v>15</v>
      </c>
    </row>
    <row r="2" spans="1:16" x14ac:dyDescent="0.25">
      <c r="A2" s="1"/>
      <c r="B2" s="1"/>
      <c r="C2" s="1"/>
      <c r="D2" s="1"/>
      <c r="E2" s="1"/>
      <c r="F2" s="3"/>
      <c r="G2" s="42" t="s">
        <v>16</v>
      </c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" t="s">
        <v>17</v>
      </c>
      <c r="C4" s="1"/>
      <c r="D4" s="1"/>
      <c r="E4" s="5"/>
      <c r="F4" s="6"/>
      <c r="G4" s="33"/>
      <c r="K4" s="7"/>
      <c r="L4" s="8"/>
    </row>
    <row r="5" spans="1:16" x14ac:dyDescent="0.25">
      <c r="A5" s="1"/>
      <c r="B5" s="1"/>
      <c r="C5" s="1"/>
      <c r="D5" s="1"/>
      <c r="E5" s="1"/>
      <c r="F5" s="6"/>
      <c r="G5" s="34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4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4"/>
      <c r="J7" s="39"/>
      <c r="K7" s="20"/>
      <c r="L7" s="20"/>
    </row>
    <row r="8" spans="1:16" x14ac:dyDescent="0.25">
      <c r="A8" s="1"/>
      <c r="B8" s="16" t="s">
        <v>3</v>
      </c>
      <c r="C8" s="17"/>
      <c r="D8" s="21">
        <f>E6-1</f>
        <v>45657</v>
      </c>
      <c r="E8" s="37">
        <v>3172.8442500000001</v>
      </c>
      <c r="F8" s="19" t="s">
        <v>4</v>
      </c>
      <c r="G8" s="34"/>
      <c r="J8" s="39"/>
      <c r="K8" s="20"/>
      <c r="L8" s="20"/>
    </row>
    <row r="9" spans="1:16" x14ac:dyDescent="0.25">
      <c r="A9" s="1"/>
      <c r="B9" s="16" t="s">
        <v>5</v>
      </c>
      <c r="C9" s="17"/>
      <c r="D9" s="21">
        <f>EOMONTH(D8,E7)</f>
        <v>47483</v>
      </c>
      <c r="E9" s="37">
        <v>0</v>
      </c>
      <c r="F9" s="19" t="s">
        <v>4</v>
      </c>
      <c r="G9" s="34"/>
      <c r="J9" s="39"/>
      <c r="K9" s="20"/>
      <c r="L9" s="20"/>
    </row>
    <row r="10" spans="1:16" x14ac:dyDescent="0.25">
      <c r="A10" s="1"/>
      <c r="B10" s="16" t="s">
        <v>6</v>
      </c>
      <c r="C10" s="17"/>
      <c r="E10" s="22">
        <v>1</v>
      </c>
      <c r="F10" s="19"/>
      <c r="G10" s="34"/>
      <c r="J10" s="39"/>
      <c r="K10" s="23"/>
      <c r="L10" s="23"/>
    </row>
    <row r="11" spans="1:16" x14ac:dyDescent="0.25">
      <c r="A11" s="1"/>
      <c r="B11" s="24" t="s">
        <v>14</v>
      </c>
      <c r="C11" s="25"/>
      <c r="D11" s="26"/>
      <c r="E11" s="38">
        <v>5.8000000000000003E-2</v>
      </c>
      <c r="F11" s="27"/>
      <c r="G11" s="35"/>
      <c r="K11" s="20"/>
      <c r="L11" s="20"/>
      <c r="M11" s="23"/>
      <c r="P11" s="40"/>
    </row>
    <row r="12" spans="1:16" x14ac:dyDescent="0.25">
      <c r="A12" s="1"/>
      <c r="B12" s="18"/>
      <c r="C12" s="17"/>
      <c r="E12" s="28"/>
      <c r="F12" s="18"/>
      <c r="G12" s="35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7</v>
      </c>
      <c r="B14" s="29" t="s">
        <v>8</v>
      </c>
      <c r="C14" s="29" t="s">
        <v>9</v>
      </c>
      <c r="D14" s="29" t="s">
        <v>10</v>
      </c>
      <c r="E14" s="29" t="s">
        <v>11</v>
      </c>
      <c r="F14" s="29" t="s">
        <v>12</v>
      </c>
      <c r="G14" s="36" t="s">
        <v>13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3172.8442500000001</v>
      </c>
      <c r="D15" s="31">
        <f>IF(B15="","",IPMT($E$11/12,B15,$E$7,-$E$8,$E$9,0))</f>
        <v>15.335413875</v>
      </c>
      <c r="E15" s="31">
        <f>IF(B15="","",PPMT($E$11/12,B15,$E$7,-$E$8,$E$9,0))</f>
        <v>45.709921364839815</v>
      </c>
      <c r="F15" s="31">
        <f>IF(B15="","",SUM(D15:E15))</f>
        <v>61.045335239839815</v>
      </c>
      <c r="G15" s="6">
        <f>IF(B15="","",SUM(C15)-SUM(E15))</f>
        <v>3127.1343286351603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3127.1343286351603</v>
      </c>
      <c r="D16" s="31">
        <f>IF(B16="","",IPMT($E$11/12,B16,$E$7,-$E$8,$E$9,0))</f>
        <v>15.114482588403281</v>
      </c>
      <c r="E16" s="31">
        <f>IF(B16="","",PPMT($E$11/12,B16,$E$7,-$E$8,$E$9,0))</f>
        <v>45.930852651436538</v>
      </c>
      <c r="F16" s="31">
        <f t="shared" ref="F16" si="0">IF(B16="","",SUM(D16:E16))</f>
        <v>61.045335239839815</v>
      </c>
      <c r="G16" s="6">
        <f t="shared" ref="G16" si="1">IF(B16="","",SUM(C16)-SUM(E16))</f>
        <v>3081.2034759837238</v>
      </c>
      <c r="K16" s="20"/>
      <c r="L16" s="20"/>
      <c r="M16" s="23"/>
    </row>
    <row r="17" spans="1:13" x14ac:dyDescent="0.25">
      <c r="A17" s="30">
        <f t="shared" ref="A17:A74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74" si="4">IF(B17="","",G16)</f>
        <v>3081.2034759837238</v>
      </c>
      <c r="D17" s="31">
        <f t="shared" ref="D17:D74" si="5">IF(B17="","",IPMT($E$11/12,B17,$E$7,-$E$8,$E$9,0))</f>
        <v>14.892483467254671</v>
      </c>
      <c r="E17" s="31">
        <f t="shared" ref="E17:E74" si="6">IF(B17="","",PPMT($E$11/12,B17,$E$7,-$E$8,$E$9,0))</f>
        <v>46.152851772585144</v>
      </c>
      <c r="F17" s="31">
        <f t="shared" ref="F17:F74" si="7">IF(B17="","",SUM(D17:E17))</f>
        <v>61.045335239839815</v>
      </c>
      <c r="G17" s="6">
        <f t="shared" ref="G17:G74" si="8">IF(B17="","",SUM(C17)-SUM(E17))</f>
        <v>3035.0506242111387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3035.0506242111387</v>
      </c>
      <c r="D18" s="31">
        <f t="shared" si="5"/>
        <v>14.66941135035384</v>
      </c>
      <c r="E18" s="31">
        <f t="shared" si="6"/>
        <v>46.375923889485975</v>
      </c>
      <c r="F18" s="31">
        <f t="shared" si="7"/>
        <v>61.045335239839815</v>
      </c>
      <c r="G18" s="6">
        <f t="shared" si="8"/>
        <v>2988.6747003216528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2988.6747003216528</v>
      </c>
      <c r="D19" s="31">
        <f t="shared" si="5"/>
        <v>14.445261051554658</v>
      </c>
      <c r="E19" s="31">
        <f t="shared" si="6"/>
        <v>46.600074188285156</v>
      </c>
      <c r="F19" s="31">
        <f t="shared" si="7"/>
        <v>61.045335239839815</v>
      </c>
      <c r="G19" s="6">
        <f t="shared" si="8"/>
        <v>2942.0746261333675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2942.0746261333675</v>
      </c>
      <c r="D20" s="31">
        <f t="shared" si="5"/>
        <v>14.220027359644613</v>
      </c>
      <c r="E20" s="31">
        <f t="shared" si="6"/>
        <v>46.825307880195204</v>
      </c>
      <c r="F20" s="31">
        <f t="shared" si="7"/>
        <v>61.045335239839815</v>
      </c>
      <c r="G20" s="6">
        <f t="shared" si="8"/>
        <v>2895.2493182531721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2895.2493182531721</v>
      </c>
      <c r="D21" s="31">
        <f t="shared" si="5"/>
        <v>13.993705038223668</v>
      </c>
      <c r="E21" s="31">
        <f t="shared" si="6"/>
        <v>47.051630201616149</v>
      </c>
      <c r="F21" s="31">
        <f t="shared" si="7"/>
        <v>61.045335239839815</v>
      </c>
      <c r="G21" s="6">
        <f t="shared" si="8"/>
        <v>2848.1976880515558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2848.1976880515558</v>
      </c>
      <c r="D22" s="31">
        <f t="shared" si="5"/>
        <v>13.766288825582526</v>
      </c>
      <c r="E22" s="31">
        <f t="shared" si="6"/>
        <v>47.279046414257294</v>
      </c>
      <c r="F22" s="31">
        <f t="shared" si="7"/>
        <v>61.045335239839822</v>
      </c>
      <c r="G22" s="6">
        <f t="shared" si="8"/>
        <v>2800.9186416372986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2800.9186416372986</v>
      </c>
      <c r="D23" s="31">
        <f t="shared" si="5"/>
        <v>13.537773434580279</v>
      </c>
      <c r="E23" s="31">
        <f t="shared" si="6"/>
        <v>47.507561805259535</v>
      </c>
      <c r="F23" s="31">
        <f t="shared" si="7"/>
        <v>61.045335239839815</v>
      </c>
      <c r="G23" s="6">
        <f t="shared" si="8"/>
        <v>2753.4110798320389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2753.4110798320389</v>
      </c>
      <c r="D24" s="31">
        <f t="shared" si="5"/>
        <v>13.308153552521526</v>
      </c>
      <c r="E24" s="31">
        <f t="shared" si="6"/>
        <v>47.737181687318291</v>
      </c>
      <c r="F24" s="31">
        <f t="shared" si="7"/>
        <v>61.045335239839815</v>
      </c>
      <c r="G24" s="6">
        <f t="shared" si="8"/>
        <v>2705.6738981447206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2705.6738981447206</v>
      </c>
      <c r="D25" s="31">
        <f t="shared" si="5"/>
        <v>13.077423841032822</v>
      </c>
      <c r="E25" s="31">
        <f t="shared" si="6"/>
        <v>47.96791139880699</v>
      </c>
      <c r="F25" s="31">
        <f t="shared" si="7"/>
        <v>61.045335239839815</v>
      </c>
      <c r="G25" s="6">
        <f t="shared" si="8"/>
        <v>2657.7059867459138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2657.7059867459138</v>
      </c>
      <c r="D26" s="31">
        <f t="shared" si="5"/>
        <v>12.845578935938587</v>
      </c>
      <c r="E26" s="31">
        <f t="shared" si="6"/>
        <v>48.199756303901225</v>
      </c>
      <c r="F26" s="31">
        <f t="shared" si="7"/>
        <v>61.045335239839815</v>
      </c>
      <c r="G26" s="6">
        <f t="shared" si="8"/>
        <v>2609.5062304420126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2609.5062304420126</v>
      </c>
      <c r="D27" s="31">
        <f t="shared" si="5"/>
        <v>12.612613447136397</v>
      </c>
      <c r="E27" s="31">
        <f t="shared" si="6"/>
        <v>48.432721792703418</v>
      </c>
      <c r="F27" s="31">
        <f t="shared" si="7"/>
        <v>61.045335239839815</v>
      </c>
      <c r="G27" s="6">
        <f t="shared" si="8"/>
        <v>2561.0735086493091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2561.0735086493091</v>
      </c>
      <c r="D28" s="31">
        <f t="shared" si="5"/>
        <v>12.378521958471664</v>
      </c>
      <c r="E28" s="31">
        <f t="shared" si="6"/>
        <v>48.66681328136815</v>
      </c>
      <c r="F28" s="31">
        <f t="shared" si="7"/>
        <v>61.045335239839815</v>
      </c>
      <c r="G28" s="6">
        <f t="shared" si="8"/>
        <v>2512.4066953679412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2512.4066953679412</v>
      </c>
      <c r="D29" s="31">
        <f t="shared" si="5"/>
        <v>12.143299027611718</v>
      </c>
      <c r="E29" s="31">
        <f t="shared" si="6"/>
        <v>48.902036212228097</v>
      </c>
      <c r="F29" s="31">
        <f t="shared" si="7"/>
        <v>61.045335239839815</v>
      </c>
      <c r="G29" s="6">
        <f t="shared" si="8"/>
        <v>2463.5046591557129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2463.5046591557129</v>
      </c>
      <c r="D30" s="31">
        <f t="shared" si="5"/>
        <v>11.906939185919281</v>
      </c>
      <c r="E30" s="31">
        <f t="shared" si="6"/>
        <v>49.138396053920538</v>
      </c>
      <c r="F30" s="31">
        <f t="shared" si="7"/>
        <v>61.045335239839815</v>
      </c>
      <c r="G30" s="6">
        <f t="shared" si="8"/>
        <v>2414.3662631017924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2414.3662631017924</v>
      </c>
      <c r="D31" s="31">
        <f t="shared" si="5"/>
        <v>11.669436938325333</v>
      </c>
      <c r="E31" s="31">
        <f t="shared" si="6"/>
        <v>49.375898301514482</v>
      </c>
      <c r="F31" s="31">
        <f t="shared" si="7"/>
        <v>61.045335239839815</v>
      </c>
      <c r="G31" s="6">
        <f t="shared" si="8"/>
        <v>2364.9903648002778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2364.9903648002778</v>
      </c>
      <c r="D32" s="31">
        <f t="shared" si="5"/>
        <v>11.430786763201345</v>
      </c>
      <c r="E32" s="31">
        <f t="shared" si="6"/>
        <v>49.614548476638468</v>
      </c>
      <c r="F32" s="31">
        <f t="shared" si="7"/>
        <v>61.045335239839815</v>
      </c>
      <c r="G32" s="6">
        <f t="shared" si="8"/>
        <v>2315.3758163236394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2315.3758163236394</v>
      </c>
      <c r="D33" s="31">
        <f t="shared" si="5"/>
        <v>11.190983112230926</v>
      </c>
      <c r="E33" s="31">
        <f t="shared" si="6"/>
        <v>49.854352127608891</v>
      </c>
      <c r="F33" s="31">
        <f t="shared" si="7"/>
        <v>61.045335239839815</v>
      </c>
      <c r="G33" s="6">
        <f t="shared" si="8"/>
        <v>2265.5214641960306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2265.5214641960306</v>
      </c>
      <c r="D34" s="31">
        <f t="shared" si="5"/>
        <v>10.950020410280816</v>
      </c>
      <c r="E34" s="31">
        <f t="shared" si="6"/>
        <v>50.095314829558994</v>
      </c>
      <c r="F34" s="31">
        <f t="shared" si="7"/>
        <v>61.045335239839808</v>
      </c>
      <c r="G34" s="6">
        <f t="shared" si="8"/>
        <v>2215.4261493664717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2215.4261493664717</v>
      </c>
      <c r="D35" s="31">
        <f t="shared" si="5"/>
        <v>10.707893055271283</v>
      </c>
      <c r="E35" s="31">
        <f t="shared" si="6"/>
        <v>50.33744218456853</v>
      </c>
      <c r="F35" s="31">
        <f t="shared" si="7"/>
        <v>61.045335239839815</v>
      </c>
      <c r="G35" s="6">
        <f t="shared" si="8"/>
        <v>2165.0887071819034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2165.0887071819034</v>
      </c>
      <c r="D36" s="31">
        <f t="shared" si="5"/>
        <v>10.464595418045867</v>
      </c>
      <c r="E36" s="31">
        <f t="shared" si="6"/>
        <v>50.580739821793948</v>
      </c>
      <c r="F36" s="31">
        <f t="shared" si="7"/>
        <v>61.045335239839815</v>
      </c>
      <c r="G36" s="6">
        <f t="shared" si="8"/>
        <v>2114.5079673601094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2114.5079673601094</v>
      </c>
      <c r="D37" s="31">
        <f t="shared" si="5"/>
        <v>10.220121842240529</v>
      </c>
      <c r="E37" s="31">
        <f t="shared" si="6"/>
        <v>50.825213397599278</v>
      </c>
      <c r="F37" s="31">
        <f t="shared" si="7"/>
        <v>61.045335239839808</v>
      </c>
      <c r="G37" s="6">
        <f t="shared" si="8"/>
        <v>2063.6827539625101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2063.6827539625101</v>
      </c>
      <c r="D38" s="31">
        <f t="shared" si="5"/>
        <v>9.9744666441521357</v>
      </c>
      <c r="E38" s="31">
        <f t="shared" si="6"/>
        <v>51.070868595687685</v>
      </c>
      <c r="F38" s="31">
        <f t="shared" si="7"/>
        <v>61.045335239839822</v>
      </c>
      <c r="G38" s="6">
        <f t="shared" si="8"/>
        <v>2012.6118853668224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2012.6118853668224</v>
      </c>
      <c r="D39" s="31">
        <f t="shared" si="5"/>
        <v>9.7276241126063088</v>
      </c>
      <c r="E39" s="31">
        <f t="shared" si="6"/>
        <v>51.317711127233501</v>
      </c>
      <c r="F39" s="31">
        <f t="shared" si="7"/>
        <v>61.045335239839808</v>
      </c>
      <c r="G39" s="6">
        <f t="shared" si="8"/>
        <v>1961.294174239589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1961.294174239589</v>
      </c>
      <c r="D40" s="31">
        <f t="shared" si="5"/>
        <v>9.4795885088246798</v>
      </c>
      <c r="E40" s="31">
        <f t="shared" si="6"/>
        <v>51.565746731015125</v>
      </c>
      <c r="F40" s="31">
        <f t="shared" si="7"/>
        <v>61.045335239839801</v>
      </c>
      <c r="G40" s="6">
        <f t="shared" si="8"/>
        <v>1909.7284275085738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1909.7284275085738</v>
      </c>
      <c r="D41" s="31">
        <f t="shared" si="5"/>
        <v>9.2303540662914418</v>
      </c>
      <c r="E41" s="31">
        <f t="shared" si="6"/>
        <v>51.814981173548368</v>
      </c>
      <c r="F41" s="31">
        <f t="shared" si="7"/>
        <v>61.045335239839808</v>
      </c>
      <c r="G41" s="6">
        <f t="shared" si="8"/>
        <v>1857.9134463350254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1857.9134463350254</v>
      </c>
      <c r="D42" s="31">
        <f t="shared" si="5"/>
        <v>8.9799149906192923</v>
      </c>
      <c r="E42" s="31">
        <f t="shared" si="6"/>
        <v>52.065420249220523</v>
      </c>
      <c r="F42" s="31">
        <f t="shared" si="7"/>
        <v>61.045335239839815</v>
      </c>
      <c r="G42" s="6">
        <f t="shared" si="8"/>
        <v>1805.8480260858048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1805.8480260858048</v>
      </c>
      <c r="D43" s="31">
        <f t="shared" si="5"/>
        <v>8.7282654594147253</v>
      </c>
      <c r="E43" s="31">
        <f t="shared" si="6"/>
        <v>52.317069780425086</v>
      </c>
      <c r="F43" s="31">
        <f t="shared" si="7"/>
        <v>61.045335239839815</v>
      </c>
      <c r="G43" s="6">
        <f t="shared" si="8"/>
        <v>1753.5309563053797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1753.5309563053797</v>
      </c>
      <c r="D44" s="31">
        <f t="shared" si="5"/>
        <v>8.4753996221426711</v>
      </c>
      <c r="E44" s="31">
        <f t="shared" si="6"/>
        <v>52.569935617697148</v>
      </c>
      <c r="F44" s="31">
        <f t="shared" si="7"/>
        <v>61.045335239839815</v>
      </c>
      <c r="G44" s="6">
        <f t="shared" si="8"/>
        <v>1700.9610206876825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1700.9610206876825</v>
      </c>
      <c r="D45" s="31">
        <f t="shared" si="5"/>
        <v>8.221311599990468</v>
      </c>
      <c r="E45" s="31">
        <f t="shared" si="6"/>
        <v>52.824023639849351</v>
      </c>
      <c r="F45" s="31">
        <f t="shared" si="7"/>
        <v>61.045335239839815</v>
      </c>
      <c r="G45" s="6">
        <f t="shared" si="8"/>
        <v>1648.1369970478331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1648.1369970478331</v>
      </c>
      <c r="D46" s="31">
        <f t="shared" si="5"/>
        <v>7.9659954857311961</v>
      </c>
      <c r="E46" s="31">
        <f t="shared" si="6"/>
        <v>53.079339754108616</v>
      </c>
      <c r="F46" s="31">
        <f t="shared" si="7"/>
        <v>61.045335239839815</v>
      </c>
      <c r="G46" s="6">
        <f t="shared" si="8"/>
        <v>1595.0576572937246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1595.0576572937246</v>
      </c>
      <c r="D47" s="31">
        <f t="shared" si="5"/>
        <v>7.7094453435863395</v>
      </c>
      <c r="E47" s="31">
        <f t="shared" si="6"/>
        <v>53.335889896253477</v>
      </c>
      <c r="F47" s="31">
        <f t="shared" si="7"/>
        <v>61.045335239839815</v>
      </c>
      <c r="G47" s="6">
        <f t="shared" si="8"/>
        <v>1541.721767397471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1541.721767397471</v>
      </c>
      <c r="D48" s="31">
        <f t="shared" si="5"/>
        <v>7.4516552090877788</v>
      </c>
      <c r="E48" s="31">
        <f t="shared" si="6"/>
        <v>53.593680030752033</v>
      </c>
      <c r="F48" s="31">
        <f t="shared" si="7"/>
        <v>61.045335239839815</v>
      </c>
      <c r="G48" s="6">
        <f t="shared" si="8"/>
        <v>1488.128087366719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1488.128087366719</v>
      </c>
      <c r="D49" s="31">
        <f t="shared" si="5"/>
        <v>7.1926190889391455</v>
      </c>
      <c r="E49" s="31">
        <f t="shared" si="6"/>
        <v>53.852716150900676</v>
      </c>
      <c r="F49" s="31">
        <f t="shared" si="7"/>
        <v>61.045335239839822</v>
      </c>
      <c r="G49" s="6">
        <f t="shared" si="8"/>
        <v>1434.2753712158183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1434.2753712158183</v>
      </c>
      <c r="D50" s="31">
        <f t="shared" si="5"/>
        <v>6.9323309608764578</v>
      </c>
      <c r="E50" s="31">
        <f t="shared" si="6"/>
        <v>54.113004278963352</v>
      </c>
      <c r="F50" s="31">
        <f t="shared" si="7"/>
        <v>61.045335239839808</v>
      </c>
      <c r="G50" s="6">
        <f t="shared" si="8"/>
        <v>1380.1623669368548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1380.1623669368548</v>
      </c>
      <c r="D51" s="31">
        <f t="shared" si="5"/>
        <v>6.6707847735281351</v>
      </c>
      <c r="E51" s="31">
        <f t="shared" si="6"/>
        <v>54.374550466311682</v>
      </c>
      <c r="F51" s="31">
        <f t="shared" si="7"/>
        <v>61.045335239839815</v>
      </c>
      <c r="G51" s="6">
        <f t="shared" si="8"/>
        <v>1325.7878164705432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1325.7878164705432</v>
      </c>
      <c r="D52" s="31">
        <f t="shared" si="5"/>
        <v>6.4079744462742951</v>
      </c>
      <c r="E52" s="31">
        <f t="shared" si="6"/>
        <v>54.637360793565513</v>
      </c>
      <c r="F52" s="31">
        <f t="shared" si="7"/>
        <v>61.045335239839808</v>
      </c>
      <c r="G52" s="6">
        <f t="shared" si="8"/>
        <v>1271.1504556769778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1271.1504556769778</v>
      </c>
      <c r="D53" s="31">
        <f t="shared" si="5"/>
        <v>6.143893869105395</v>
      </c>
      <c r="E53" s="31">
        <f t="shared" si="6"/>
        <v>54.901441370734425</v>
      </c>
      <c r="F53" s="31">
        <f t="shared" si="7"/>
        <v>61.045335239839822</v>
      </c>
      <c r="G53" s="6">
        <f t="shared" si="8"/>
        <v>1216.2490143062435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1216.2490143062435</v>
      </c>
      <c r="D54" s="31">
        <f t="shared" si="5"/>
        <v>5.8785369024801781</v>
      </c>
      <c r="E54" s="31">
        <f t="shared" si="6"/>
        <v>55.166798337359637</v>
      </c>
      <c r="F54" s="31">
        <f t="shared" si="7"/>
        <v>61.045335239839815</v>
      </c>
      <c r="G54" s="6">
        <f t="shared" si="8"/>
        <v>1161.0822159688837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1161.0822159688837</v>
      </c>
      <c r="D55" s="31">
        <f t="shared" si="5"/>
        <v>5.6118973771829417</v>
      </c>
      <c r="E55" s="31">
        <f t="shared" si="6"/>
        <v>55.433437862656881</v>
      </c>
      <c r="F55" s="31">
        <f t="shared" si="7"/>
        <v>61.045335239839822</v>
      </c>
      <c r="G55" s="6">
        <f t="shared" si="8"/>
        <v>1105.6487781062269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1105.6487781062269</v>
      </c>
      <c r="D56" s="31">
        <f t="shared" si="5"/>
        <v>5.3439690941800979</v>
      </c>
      <c r="E56" s="31">
        <f t="shared" si="6"/>
        <v>55.701366145659712</v>
      </c>
      <c r="F56" s="31">
        <f t="shared" si="7"/>
        <v>61.045335239839808</v>
      </c>
      <c r="G56" s="6">
        <f t="shared" si="8"/>
        <v>1049.9474119605673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1049.9474119605673</v>
      </c>
      <c r="D57" s="31">
        <f t="shared" si="5"/>
        <v>5.0747458244760777</v>
      </c>
      <c r="E57" s="31">
        <f t="shared" si="6"/>
        <v>55.97058941536374</v>
      </c>
      <c r="F57" s="31">
        <f t="shared" si="7"/>
        <v>61.045335239839815</v>
      </c>
      <c r="G57" s="6">
        <f t="shared" si="8"/>
        <v>993.9768225452035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993.9768225452035</v>
      </c>
      <c r="D58" s="31">
        <f t="shared" si="5"/>
        <v>4.8042213089684864</v>
      </c>
      <c r="E58" s="31">
        <f t="shared" si="6"/>
        <v>56.241113930871329</v>
      </c>
      <c r="F58" s="31">
        <f t="shared" si="7"/>
        <v>61.045335239839815</v>
      </c>
      <c r="G58" s="6">
        <f t="shared" si="8"/>
        <v>937.73570861433222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937.73570861433222</v>
      </c>
      <c r="D59" s="31">
        <f t="shared" si="5"/>
        <v>4.532389258302608</v>
      </c>
      <c r="E59" s="31">
        <f t="shared" si="6"/>
        <v>56.512945981537207</v>
      </c>
      <c r="F59" s="31">
        <f t="shared" si="7"/>
        <v>61.045335239839815</v>
      </c>
      <c r="G59" s="6">
        <f t="shared" si="8"/>
        <v>881.22276263279502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881.22276263279502</v>
      </c>
      <c r="D60" s="31">
        <f t="shared" si="5"/>
        <v>4.2592433527251785</v>
      </c>
      <c r="E60" s="31">
        <f t="shared" si="6"/>
        <v>56.786091887114637</v>
      </c>
      <c r="F60" s="31">
        <f t="shared" si="7"/>
        <v>61.045335239839815</v>
      </c>
      <c r="G60" s="6">
        <f t="shared" si="8"/>
        <v>824.43667074568043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824.43667074568043</v>
      </c>
      <c r="D61" s="31">
        <f t="shared" si="5"/>
        <v>3.9847772419374574</v>
      </c>
      <c r="E61" s="31">
        <f t="shared" si="6"/>
        <v>57.060557997902357</v>
      </c>
      <c r="F61" s="31">
        <f t="shared" si="7"/>
        <v>61.045335239839815</v>
      </c>
      <c r="G61" s="6">
        <f t="shared" si="8"/>
        <v>767.37611274777805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767.37611274777805</v>
      </c>
      <c r="D62" s="31">
        <f t="shared" si="5"/>
        <v>3.7089845449475964</v>
      </c>
      <c r="E62" s="31">
        <f t="shared" si="6"/>
        <v>57.336350694892225</v>
      </c>
      <c r="F62" s="31">
        <f t="shared" si="7"/>
        <v>61.045335239839822</v>
      </c>
      <c r="G62" s="6">
        <f t="shared" si="8"/>
        <v>710.03976205288586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710.03976205288586</v>
      </c>
      <c r="D63" s="31">
        <f t="shared" si="5"/>
        <v>3.4318588499222833</v>
      </c>
      <c r="E63" s="31">
        <f t="shared" si="6"/>
        <v>57.613476389917523</v>
      </c>
      <c r="F63" s="31">
        <f t="shared" si="7"/>
        <v>61.045335239839808</v>
      </c>
      <c r="G63" s="6">
        <f t="shared" si="8"/>
        <v>652.42628566296833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652.42628566296833</v>
      </c>
      <c r="D64" s="31">
        <f t="shared" si="5"/>
        <v>3.1533937140376822</v>
      </c>
      <c r="E64" s="31">
        <f t="shared" si="6"/>
        <v>57.891941525802132</v>
      </c>
      <c r="F64" s="31">
        <f t="shared" si="7"/>
        <v>61.045335239839815</v>
      </c>
      <c r="G64" s="6">
        <f t="shared" si="8"/>
        <v>594.53434413716616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594.53434413716616</v>
      </c>
      <c r="D65" s="31">
        <f t="shared" si="5"/>
        <v>2.8735826633296386</v>
      </c>
      <c r="E65" s="31">
        <f t="shared" si="6"/>
        <v>58.17175257651018</v>
      </c>
      <c r="F65" s="31">
        <f t="shared" si="7"/>
        <v>61.045335239839815</v>
      </c>
      <c r="G65" s="6">
        <f t="shared" si="8"/>
        <v>536.36259156065603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536.36259156065603</v>
      </c>
      <c r="D66" s="31">
        <f t="shared" si="5"/>
        <v>2.5924191925431725</v>
      </c>
      <c r="E66" s="31">
        <f t="shared" si="6"/>
        <v>58.45291604729664</v>
      </c>
      <c r="F66" s="31">
        <f t="shared" si="7"/>
        <v>61.045335239839815</v>
      </c>
      <c r="G66" s="6">
        <f t="shared" si="8"/>
        <v>477.90967551335939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477.90967551335939</v>
      </c>
      <c r="D67" s="31">
        <f t="shared" si="5"/>
        <v>2.309896764981239</v>
      </c>
      <c r="E67" s="31">
        <f t="shared" si="6"/>
        <v>58.735438474858576</v>
      </c>
      <c r="F67" s="31">
        <f t="shared" si="7"/>
        <v>61.045335239839815</v>
      </c>
      <c r="G67" s="6">
        <f t="shared" si="8"/>
        <v>419.17423703850079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419.17423703850079</v>
      </c>
      <c r="D68" s="31">
        <f t="shared" si="5"/>
        <v>2.0260088123527562</v>
      </c>
      <c r="E68" s="31">
        <f t="shared" si="6"/>
        <v>59.019326427487059</v>
      </c>
      <c r="F68" s="31">
        <f t="shared" si="7"/>
        <v>61.045335239839815</v>
      </c>
      <c r="G68" s="6">
        <f t="shared" si="8"/>
        <v>360.15491061101375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360.15491061101375</v>
      </c>
      <c r="D69" s="31">
        <f t="shared" si="5"/>
        <v>1.7407487346199018</v>
      </c>
      <c r="E69" s="31">
        <f t="shared" si="6"/>
        <v>59.304586505219909</v>
      </c>
      <c r="F69" s="31">
        <f t="shared" si="7"/>
        <v>61.045335239839808</v>
      </c>
      <c r="G69" s="6">
        <f t="shared" si="8"/>
        <v>300.85032410579385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300.85032410579385</v>
      </c>
      <c r="D70" s="31">
        <f t="shared" si="5"/>
        <v>1.454109899844672</v>
      </c>
      <c r="E70" s="31">
        <f t="shared" si="6"/>
        <v>59.591225339995141</v>
      </c>
      <c r="F70" s="31">
        <f t="shared" si="7"/>
        <v>61.045335239839815</v>
      </c>
      <c r="G70" s="6">
        <f t="shared" si="8"/>
        <v>241.25909876579871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241.25909876579871</v>
      </c>
      <c r="D71" s="31">
        <f t="shared" si="5"/>
        <v>1.1660856440346956</v>
      </c>
      <c r="E71" s="31">
        <f t="shared" si="6"/>
        <v>59.879249595805121</v>
      </c>
      <c r="F71" s="31">
        <f t="shared" si="7"/>
        <v>61.045335239839815</v>
      </c>
      <c r="G71" s="6">
        <f t="shared" si="8"/>
        <v>181.37984916999358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181.37984916999358</v>
      </c>
      <c r="D72" s="31">
        <f t="shared" si="5"/>
        <v>0.87666927098830416</v>
      </c>
      <c r="E72" s="31">
        <f t="shared" si="6"/>
        <v>60.168665968851514</v>
      </c>
      <c r="F72" s="31">
        <f t="shared" si="7"/>
        <v>61.045335239839815</v>
      </c>
      <c r="G72" s="6">
        <f t="shared" si="8"/>
        <v>121.21118320114206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121.21118320114206</v>
      </c>
      <c r="D73" s="31">
        <f t="shared" si="5"/>
        <v>0.58585405213885522</v>
      </c>
      <c r="E73" s="31">
        <f t="shared" si="6"/>
        <v>60.459481187700952</v>
      </c>
      <c r="F73" s="31">
        <f t="shared" si="7"/>
        <v>61.045335239839808</v>
      </c>
      <c r="G73" s="6">
        <f t="shared" si="8"/>
        <v>60.751702013441111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60.751702013441111</v>
      </c>
      <c r="D74" s="31">
        <f t="shared" si="5"/>
        <v>0.29363322639830058</v>
      </c>
      <c r="E74" s="31">
        <f t="shared" si="6"/>
        <v>60.751702013441509</v>
      </c>
      <c r="F74" s="31">
        <f t="shared" si="7"/>
        <v>61.045335239839808</v>
      </c>
      <c r="G74" s="6">
        <f t="shared" si="8"/>
        <v>-3.979039320256561E-13</v>
      </c>
    </row>
    <row r="75" spans="1:7" x14ac:dyDescent="0.25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 x14ac:dyDescent="0.25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 x14ac:dyDescent="0.25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 x14ac:dyDescent="0.25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 x14ac:dyDescent="0.25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 x14ac:dyDescent="0.25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 x14ac:dyDescent="0.25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 x14ac:dyDescent="0.25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 x14ac:dyDescent="0.25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 x14ac:dyDescent="0.25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 x14ac:dyDescent="0.25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 x14ac:dyDescent="0.25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 x14ac:dyDescent="0.25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 x14ac:dyDescent="0.25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 x14ac:dyDescent="0.25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 x14ac:dyDescent="0.25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 x14ac:dyDescent="0.25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 x14ac:dyDescent="0.25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 x14ac:dyDescent="0.25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 x14ac:dyDescent="0.25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 x14ac:dyDescent="0.25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 x14ac:dyDescent="0.25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 x14ac:dyDescent="0.25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 x14ac:dyDescent="0.25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 x14ac:dyDescent="0.25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 x14ac:dyDescent="0.25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 x14ac:dyDescent="0.25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 x14ac:dyDescent="0.25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 x14ac:dyDescent="0.25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 x14ac:dyDescent="0.25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 x14ac:dyDescent="0.25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 x14ac:dyDescent="0.25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 x14ac:dyDescent="0.25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 x14ac:dyDescent="0.25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 x14ac:dyDescent="0.25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 x14ac:dyDescent="0.25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 x14ac:dyDescent="0.25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 x14ac:dyDescent="0.25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 x14ac:dyDescent="0.25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 x14ac:dyDescent="0.25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 x14ac:dyDescent="0.25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 x14ac:dyDescent="0.25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 x14ac:dyDescent="0.25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 x14ac:dyDescent="0.25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 x14ac:dyDescent="0.25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 x14ac:dyDescent="0.25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 x14ac:dyDescent="0.25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 x14ac:dyDescent="0.25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 x14ac:dyDescent="0.25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 x14ac:dyDescent="0.25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 x14ac:dyDescent="0.25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 x14ac:dyDescent="0.25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 x14ac:dyDescent="0.25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 x14ac:dyDescent="0.25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 x14ac:dyDescent="0.25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 x14ac:dyDescent="0.25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 x14ac:dyDescent="0.25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 x14ac:dyDescent="0.25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 x14ac:dyDescent="0.25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 x14ac:dyDescent="0.25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 x14ac:dyDescent="0.25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 x14ac:dyDescent="0.25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 x14ac:dyDescent="0.25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 x14ac:dyDescent="0.25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 x14ac:dyDescent="0.25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 x14ac:dyDescent="0.25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 x14ac:dyDescent="0.25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 x14ac:dyDescent="0.25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 x14ac:dyDescent="0.25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b7589fa98bb5ed139529d4534db5205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09de18c62322e35176aca711639f646e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5F25KTUSNP4X-205032580-154017</_dlc_DocId>
    <_dlc_DocIdUrl xmlns="d65e48b5-f38d-431e-9b4f-47403bf4583f">
      <Url>https://rkas.sharepoint.com/Kliendisuhted/_layouts/15/DocIdRedir.aspx?ID=5F25KTUSNP4X-205032580-154017</Url>
      <Description>5F25KTUSNP4X-205032580-154017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4E981-802D-4586-A1B2-B7FC07A22B22}"/>
</file>

<file path=customXml/itemProps2.xml><?xml version="1.0" encoding="utf-8"?>
<ds:datastoreItem xmlns:ds="http://schemas.openxmlformats.org/officeDocument/2006/customXml" ds:itemID="{25C0A40E-E3BE-4C99-B367-A6E2696FA1D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20E140E2-4F7E-46D2-8E64-A6412FD2E9D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Kristin Tamm</cp:lastModifiedBy>
  <cp:revision/>
  <dcterms:created xsi:type="dcterms:W3CDTF">2018-11-22T07:56:47Z</dcterms:created>
  <dcterms:modified xsi:type="dcterms:W3CDTF">2024-03-01T08:18:46Z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1058bfd4-24d9-497f-9d25-6011b7467ec9</vt:lpwstr>
  </property>
</Properties>
</file>